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shuuniv-my.sharepoint.com/personal/thc0456_edu_senshu-u_ac_jp/Documents/c_Text/Text23/kiso2/refdats/家計調査_2023用/"/>
    </mc:Choice>
  </mc:AlternateContent>
  <xr:revisionPtr revIDLastSave="1" documentId="8_{0B6F6380-27CF-4ADF-BE4A-5F1C177FF656}" xr6:coauthVersionLast="47" xr6:coauthVersionMax="47" xr10:uidLastSave="{E495E394-5DB5-4CDA-8B5D-0511F9C4E915}"/>
  <bookViews>
    <workbookView xWindow="803" yWindow="-360" windowWidth="19470" windowHeight="15930" xr2:uid="{1FCD851F-AD34-4FEE-8C6F-C7CC18D434B1}"/>
  </bookViews>
  <sheets>
    <sheet name="クラスタリング" sheetId="1" r:id="rId1"/>
    <sheet name="樹形図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8" i="1" l="1" a="1"/>
  <c r="J48" i="1" s="1"/>
  <c r="I48" i="1" a="1"/>
  <c r="I48" i="1" s="1"/>
  <c r="H48" i="1" a="1"/>
  <c r="H48" i="1" s="1"/>
  <c r="G48" i="1" a="1"/>
  <c r="G48" i="1" s="1"/>
  <c r="F48" i="1" a="1"/>
  <c r="F48" i="1" s="1"/>
  <c r="E48" i="1" a="1"/>
  <c r="E48" i="1" s="1"/>
  <c r="D48" i="1" a="1"/>
  <c r="D48" i="1" s="1"/>
  <c r="C48" i="1" a="1"/>
  <c r="C48" i="1" s="1"/>
  <c r="B48" i="1" a="1"/>
  <c r="B48" i="1" s="1"/>
  <c r="E46" i="1"/>
  <c r="C46" i="1"/>
  <c r="B46" i="1"/>
  <c r="C33" i="1"/>
  <c r="D33" i="1" s="1"/>
  <c r="E33" i="1" s="1"/>
  <c r="F33" i="1" s="1"/>
  <c r="G33" i="1" s="1"/>
  <c r="H33" i="1" s="1"/>
  <c r="I33" i="1" s="1"/>
  <c r="J33" i="1" s="1"/>
  <c r="J46" i="1" s="1"/>
  <c r="G15" i="1" a="1"/>
  <c r="G15" i="1" s="1"/>
  <c r="E29" i="1"/>
  <c r="D29" i="1"/>
  <c r="C29" i="1"/>
  <c r="E28" i="1"/>
  <c r="D28" i="1"/>
  <c r="C28" i="1"/>
  <c r="E27" i="1"/>
  <c r="D27" i="1"/>
  <c r="C27" i="1"/>
  <c r="E26" i="1"/>
  <c r="D26" i="1"/>
  <c r="C26" i="1"/>
  <c r="E25" i="1"/>
  <c r="D25" i="1"/>
  <c r="C25" i="1"/>
  <c r="E24" i="1"/>
  <c r="D24" i="1"/>
  <c r="C24" i="1"/>
  <c r="E23" i="1"/>
  <c r="D23" i="1"/>
  <c r="C23" i="1"/>
  <c r="E22" i="1"/>
  <c r="G18" i="1" s="1" a="1"/>
  <c r="G18" i="1" s="1"/>
  <c r="D22" i="1"/>
  <c r="C22" i="1"/>
  <c r="E21" i="1"/>
  <c r="D21" i="1"/>
  <c r="C21" i="1"/>
  <c r="E20" i="1"/>
  <c r="D20" i="1"/>
  <c r="G17" i="1" s="1" a="1"/>
  <c r="G17" i="1" s="1"/>
  <c r="C20" i="1"/>
  <c r="G16" i="1" s="1" a="1"/>
  <c r="G16" i="1" s="1"/>
  <c r="E19" i="1"/>
  <c r="D19" i="1"/>
  <c r="C19" i="1"/>
  <c r="D46" i="1" l="1"/>
  <c r="F46" i="1"/>
  <c r="G46" i="1"/>
  <c r="H46" i="1"/>
  <c r="G20" i="1" a="1"/>
  <c r="G20" i="1" s="1"/>
  <c r="G31" i="1" s="1"/>
  <c r="I4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<sst xmlns="http://schemas.openxmlformats.org/spreadsheetml/2006/main" count="71" uniqueCount="45">
  <si>
    <t>都市名</t>
    <rPh sb="0" eb="3">
      <t>トシメイ</t>
    </rPh>
    <phoneticPr fontId="1"/>
  </si>
  <si>
    <t>米</t>
    <rPh sb="0" eb="1">
      <t>コメ</t>
    </rPh>
    <phoneticPr fontId="1"/>
  </si>
  <si>
    <t>ケーキ</t>
    <phoneticPr fontId="1"/>
  </si>
  <si>
    <t>前橋市</t>
  </si>
  <si>
    <t>さいたま市</t>
  </si>
  <si>
    <t>千葉市</t>
  </si>
  <si>
    <t>東京都区部</t>
  </si>
  <si>
    <t>横浜市</t>
  </si>
  <si>
    <t>新潟市</t>
  </si>
  <si>
    <t>富山市</t>
  </si>
  <si>
    <t>金沢市</t>
  </si>
  <si>
    <t>福井市</t>
  </si>
  <si>
    <t>甲府市</t>
  </si>
  <si>
    <t>クラスタ</t>
    <phoneticPr fontId="1"/>
  </si>
  <si>
    <t>A</t>
  </si>
  <si>
    <t>A</t>
    <phoneticPr fontId="1"/>
  </si>
  <si>
    <t>B</t>
  </si>
  <si>
    <t>B</t>
    <phoneticPr fontId="1"/>
  </si>
  <si>
    <t>C</t>
  </si>
  <si>
    <t>C</t>
    <phoneticPr fontId="1"/>
  </si>
  <si>
    <t>D</t>
  </si>
  <si>
    <t>D</t>
    <phoneticPr fontId="1"/>
  </si>
  <si>
    <t>E</t>
  </si>
  <si>
    <t>E</t>
    <phoneticPr fontId="1"/>
  </si>
  <si>
    <t>F</t>
  </si>
  <si>
    <t>F</t>
    <phoneticPr fontId="1"/>
  </si>
  <si>
    <t>No</t>
    <phoneticPr fontId="1"/>
  </si>
  <si>
    <t>距離</t>
    <rPh sb="0" eb="2">
      <t>キョリ</t>
    </rPh>
    <phoneticPr fontId="1"/>
  </si>
  <si>
    <t>距離最小値</t>
    <rPh sb="0" eb="2">
      <t>キョリ</t>
    </rPh>
    <rPh sb="2" eb="5">
      <t>サイショウチ</t>
    </rPh>
    <phoneticPr fontId="1"/>
  </si>
  <si>
    <t>G</t>
  </si>
  <si>
    <t>G</t>
    <phoneticPr fontId="1"/>
  </si>
  <si>
    <t>H</t>
  </si>
  <si>
    <t>H</t>
    <phoneticPr fontId="1"/>
  </si>
  <si>
    <t>I</t>
  </si>
  <si>
    <t>I</t>
    <phoneticPr fontId="1"/>
  </si>
  <si>
    <t>J</t>
  </si>
  <si>
    <t>J</t>
    <phoneticPr fontId="1"/>
  </si>
  <si>
    <t>回数</t>
    <rPh sb="0" eb="2">
      <t>カイスウ</t>
    </rPh>
    <phoneticPr fontId="1"/>
  </si>
  <si>
    <t>統合元</t>
    <rPh sb="0" eb="2">
      <t>トウゴウ</t>
    </rPh>
    <rPh sb="2" eb="3">
      <t>モト</t>
    </rPh>
    <phoneticPr fontId="1"/>
  </si>
  <si>
    <t>統合先</t>
    <rPh sb="0" eb="2">
      <t>トウゴウ</t>
    </rPh>
    <rPh sb="2" eb="3">
      <t>サキ</t>
    </rPh>
    <phoneticPr fontId="1"/>
  </si>
  <si>
    <t>入力エリア</t>
    <rPh sb="0" eb="2">
      <t>ニュウリョク</t>
    </rPh>
    <phoneticPr fontId="1"/>
  </si>
  <si>
    <t>距離計算エリア</t>
    <rPh sb="0" eb="2">
      <t>キョリ</t>
    </rPh>
    <rPh sb="2" eb="4">
      <t>ケイサン</t>
    </rPh>
    <phoneticPr fontId="1"/>
  </si>
  <si>
    <t>樹形図作成過程</t>
    <rPh sb="0" eb="3">
      <t>ジュケイズ</t>
    </rPh>
    <rPh sb="3" eb="5">
      <t>サクセイ</t>
    </rPh>
    <rPh sb="5" eb="7">
      <t>カテイ</t>
    </rPh>
    <phoneticPr fontId="1"/>
  </si>
  <si>
    <t>クラスター数</t>
    <rPh sb="5" eb="6">
      <t>スウ</t>
    </rPh>
    <phoneticPr fontId="1"/>
  </si>
  <si>
    <t>クラスターの要素数</t>
    <rPh sb="6" eb="9">
      <t>ヨウソスウ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</si>
</sst>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 style="thick">
        <color theme="1"/>
      </left>
      <right/>
      <top/>
      <bottom style="thick">
        <color theme="1"/>
      </bottom>
      <diagonal/>
    </border>
    <border>
      <left style="thick">
        <color theme="1"/>
      </left>
      <right/>
      <top style="thick">
        <color theme="1"/>
      </top>
      <bottom/>
      <diagonal/>
    </border>
    <border>
      <left/>
      <right style="thick">
        <color theme="1"/>
      </right>
      <top/>
      <bottom style="thick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ck">
        <color theme="1"/>
      </left>
      <right/>
      <top/>
      <bottom style="medium">
        <color theme="1"/>
      </bottom>
      <diagonal/>
    </border>
    <border>
      <left style="thick">
        <color theme="1"/>
      </left>
      <right/>
      <top style="thick">
        <color theme="1"/>
      </top>
      <bottom style="medium">
        <color theme="1"/>
      </bottom>
      <diagonal/>
    </border>
    <border>
      <left/>
      <right style="thick">
        <color theme="1"/>
      </right>
      <top/>
      <bottom style="medium">
        <color theme="1"/>
      </bottom>
      <diagonal/>
    </border>
    <border>
      <left style="thick">
        <color theme="1"/>
      </left>
      <right/>
      <top/>
      <bottom/>
      <diagonal/>
    </border>
    <border>
      <left/>
      <right style="thick">
        <color theme="1"/>
      </right>
      <top/>
      <bottom/>
      <diagonal/>
    </border>
    <border>
      <left/>
      <right/>
      <top style="thick">
        <color theme="1"/>
      </top>
      <bottom style="thick">
        <color theme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8" xfId="0" applyBorder="1">
      <alignment vertical="center"/>
    </xf>
    <xf numFmtId="0" fontId="0" fillId="0" borderId="19" xfId="0" applyBorder="1">
      <alignment vertical="center"/>
    </xf>
    <xf numFmtId="0" fontId="0" fillId="0" borderId="9" xfId="0" applyBorder="1">
      <alignment vertical="center"/>
    </xf>
    <xf numFmtId="0" fontId="0" fillId="0" borderId="20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クラスタリング!$E$19</c:f>
              <c:strCache>
                <c:ptCount val="1"/>
                <c:pt idx="0">
                  <c:v>ケーキ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02CA489-930D-4F84-B636-01FE69059D49}" type="CELLRANGE">
                      <a:rPr lang="en-US" altLang="ja-JP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43AA-4228-ABD7-200238CD25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8038101-4072-48BB-B1CF-879C43D2B31F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43AA-4228-ABD7-200238CD25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34FD588-6E03-4940-BF93-14B5828EE46F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43AA-4228-ABD7-200238CD257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3A8E3BD-465C-4904-90C9-493BD0AE7307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43AA-4228-ABD7-200238CD257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B47E051-8713-4583-815A-FF3FD16BA53C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3AA-4228-ABD7-200238CD257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16ADAD44-6587-4428-99BA-F29526B48805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3AA-4228-ABD7-200238CD257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F67D127D-D282-45F0-A4BF-8C87173C860D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3AA-4228-ABD7-200238CD257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6B528F6-A9E3-4435-A5D6-940CA2ECB680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3AA-4228-ABD7-200238CD257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41DC92CC-4C89-4ACA-AF94-A4FDAA648407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3AA-4228-ABD7-200238CD257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E179618-DA88-4104-985D-18CAC02C572F}" type="CELLRANGE">
                      <a:rPr lang="ja-JP" altLang="en-US"/>
                      <a:pPr/>
                      <a:t>[CELLRANGE]</a:t>
                    </a:fld>
                    <a:endParaRPr lang="ja-JP" alt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3AA-4228-ABD7-200238CD25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クラスタリング!$D$20:$D$29</c:f>
              <c:numCache>
                <c:formatCode>General</c:formatCode>
                <c:ptCount val="10"/>
                <c:pt idx="0">
                  <c:v>21619</c:v>
                </c:pt>
                <c:pt idx="1">
                  <c:v>21368</c:v>
                </c:pt>
                <c:pt idx="2">
                  <c:v>20389</c:v>
                </c:pt>
                <c:pt idx="3">
                  <c:v>19942</c:v>
                </c:pt>
                <c:pt idx="4">
                  <c:v>23158</c:v>
                </c:pt>
                <c:pt idx="5">
                  <c:v>29639</c:v>
                </c:pt>
                <c:pt idx="6">
                  <c:v>25462</c:v>
                </c:pt>
                <c:pt idx="7">
                  <c:v>26316</c:v>
                </c:pt>
                <c:pt idx="8">
                  <c:v>25835</c:v>
                </c:pt>
                <c:pt idx="9">
                  <c:v>21576</c:v>
                </c:pt>
              </c:numCache>
            </c:numRef>
          </c:xVal>
          <c:yVal>
            <c:numRef>
              <c:f>クラスタリング!$E$20:$E$29</c:f>
              <c:numCache>
                <c:formatCode>General</c:formatCode>
                <c:ptCount val="10"/>
                <c:pt idx="0">
                  <c:v>7645</c:v>
                </c:pt>
                <c:pt idx="1">
                  <c:v>9469</c:v>
                </c:pt>
                <c:pt idx="2">
                  <c:v>9824</c:v>
                </c:pt>
                <c:pt idx="3">
                  <c:v>9167</c:v>
                </c:pt>
                <c:pt idx="4">
                  <c:v>8098</c:v>
                </c:pt>
                <c:pt idx="5">
                  <c:v>8757</c:v>
                </c:pt>
                <c:pt idx="6">
                  <c:v>7784</c:v>
                </c:pt>
                <c:pt idx="7">
                  <c:v>10539</c:v>
                </c:pt>
                <c:pt idx="8">
                  <c:v>6480</c:v>
                </c:pt>
                <c:pt idx="9">
                  <c:v>6960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クラスタリング!$B$20:$B$29</c15:f>
                <c15:dlblRangeCache>
                  <c:ptCount val="10"/>
                  <c:pt idx="0">
                    <c:v>A</c:v>
                  </c:pt>
                  <c:pt idx="1">
                    <c:v>B</c:v>
                  </c:pt>
                  <c:pt idx="2">
                    <c:v>C</c:v>
                  </c:pt>
                  <c:pt idx="3">
                    <c:v>D</c:v>
                  </c:pt>
                  <c:pt idx="4">
                    <c:v>E</c:v>
                  </c:pt>
                  <c:pt idx="5">
                    <c:v>F</c:v>
                  </c:pt>
                  <c:pt idx="6">
                    <c:v>G</c:v>
                  </c:pt>
                  <c:pt idx="7">
                    <c:v>H</c:v>
                  </c:pt>
                  <c:pt idx="8">
                    <c:v>I</c:v>
                  </c:pt>
                  <c:pt idx="9">
                    <c:v>J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43AA-4228-ABD7-200238CD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4868127"/>
        <c:axId val="1196809263"/>
      </c:scatterChart>
      <c:valAx>
        <c:axId val="1104868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96809263"/>
        <c:crosses val="autoZero"/>
        <c:crossBetween val="midCat"/>
      </c:valAx>
      <c:valAx>
        <c:axId val="119680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486812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31</xdr:row>
      <xdr:rowOff>61911</xdr:rowOff>
    </xdr:from>
    <xdr:to>
      <xdr:col>18</xdr:col>
      <xdr:colOff>619125</xdr:colOff>
      <xdr:row>44</xdr:row>
      <xdr:rowOff>76199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E62F23F2-61C5-62F8-B90E-F6E7F05A79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DD7A4-627F-45CB-B636-A85B289E3181}">
  <sheetPr>
    <pageSetUpPr fitToPage="1"/>
  </sheetPr>
  <dimension ref="A1:P57"/>
  <sheetViews>
    <sheetView tabSelected="1" topLeftCell="A13" zoomScaleNormal="100" workbookViewId="0">
      <selection activeCell="B34" sqref="B34:J35"/>
    </sheetView>
  </sheetViews>
  <sheetFormatPr defaultRowHeight="17.649999999999999" x14ac:dyDescent="0.7"/>
  <cols>
    <col min="1" max="1" width="11.9375" customWidth="1"/>
  </cols>
  <sheetData>
    <row r="1" spans="1:16" x14ac:dyDescent="0.7">
      <c r="A1" t="s">
        <v>40</v>
      </c>
      <c r="B1" s="4"/>
      <c r="C1" s="5" t="s">
        <v>0</v>
      </c>
      <c r="D1" s="5" t="s">
        <v>1</v>
      </c>
      <c r="E1" s="5" t="s">
        <v>2</v>
      </c>
    </row>
    <row r="2" spans="1:16" x14ac:dyDescent="0.7">
      <c r="B2" s="4" t="s">
        <v>14</v>
      </c>
      <c r="C2" s="5" t="s">
        <v>3</v>
      </c>
      <c r="D2" s="5">
        <v>21619</v>
      </c>
      <c r="E2" s="5">
        <v>7645</v>
      </c>
    </row>
    <row r="3" spans="1:16" x14ac:dyDescent="0.7">
      <c r="B3" s="4" t="s">
        <v>16</v>
      </c>
      <c r="C3" s="5" t="s">
        <v>4</v>
      </c>
      <c r="D3" s="5">
        <v>21368</v>
      </c>
      <c r="E3" s="5">
        <v>9469</v>
      </c>
    </row>
    <row r="4" spans="1:16" x14ac:dyDescent="0.7">
      <c r="B4" s="4" t="s">
        <v>18</v>
      </c>
      <c r="C4" s="5" t="s">
        <v>5</v>
      </c>
      <c r="D4" s="5">
        <v>20389</v>
      </c>
      <c r="E4" s="5">
        <v>9824</v>
      </c>
    </row>
    <row r="5" spans="1:16" x14ac:dyDescent="0.7">
      <c r="B5" s="4" t="s">
        <v>20</v>
      </c>
      <c r="C5" s="5" t="s">
        <v>6</v>
      </c>
      <c r="D5" s="5">
        <v>19942</v>
      </c>
      <c r="E5" s="5">
        <v>9167</v>
      </c>
    </row>
    <row r="6" spans="1:16" x14ac:dyDescent="0.7">
      <c r="B6" s="4" t="s">
        <v>22</v>
      </c>
      <c r="C6" s="5" t="s">
        <v>7</v>
      </c>
      <c r="D6" s="5">
        <v>23158</v>
      </c>
      <c r="E6" s="5">
        <v>8098</v>
      </c>
    </row>
    <row r="7" spans="1:16" x14ac:dyDescent="0.7">
      <c r="B7" s="4" t="s">
        <v>24</v>
      </c>
      <c r="C7" s="5" t="s">
        <v>8</v>
      </c>
      <c r="D7" s="5">
        <v>29639</v>
      </c>
      <c r="E7" s="5">
        <v>8757</v>
      </c>
    </row>
    <row r="8" spans="1:16" x14ac:dyDescent="0.7">
      <c r="B8" s="4" t="s">
        <v>29</v>
      </c>
      <c r="C8" s="5" t="s">
        <v>9</v>
      </c>
      <c r="D8" s="5">
        <v>25462</v>
      </c>
      <c r="E8" s="5">
        <v>7784</v>
      </c>
    </row>
    <row r="9" spans="1:16" x14ac:dyDescent="0.7">
      <c r="B9" s="4" t="s">
        <v>31</v>
      </c>
      <c r="C9" s="5" t="s">
        <v>10</v>
      </c>
      <c r="D9" s="5">
        <v>26316</v>
      </c>
      <c r="E9" s="5">
        <v>10539</v>
      </c>
    </row>
    <row r="10" spans="1:16" x14ac:dyDescent="0.7">
      <c r="B10" s="4" t="s">
        <v>33</v>
      </c>
      <c r="C10" s="5" t="s">
        <v>11</v>
      </c>
      <c r="D10" s="5">
        <v>25835</v>
      </c>
      <c r="E10" s="5">
        <v>6480</v>
      </c>
    </row>
    <row r="11" spans="1:16" x14ac:dyDescent="0.7">
      <c r="B11" s="4" t="s">
        <v>35</v>
      </c>
      <c r="C11" s="5" t="s">
        <v>12</v>
      </c>
      <c r="D11" s="5">
        <v>21576</v>
      </c>
      <c r="E11" s="5">
        <v>6960</v>
      </c>
    </row>
    <row r="14" spans="1:16" x14ac:dyDescent="0.7">
      <c r="A14" t="s">
        <v>41</v>
      </c>
      <c r="F14" s="4" t="s">
        <v>26</v>
      </c>
      <c r="G14" s="4">
        <v>1</v>
      </c>
      <c r="H14" s="4">
        <v>2</v>
      </c>
      <c r="I14" s="4">
        <v>3</v>
      </c>
      <c r="J14" s="4">
        <v>4</v>
      </c>
      <c r="K14" s="4">
        <v>5</v>
      </c>
      <c r="L14" s="4">
        <v>6</v>
      </c>
      <c r="M14" s="4">
        <v>7</v>
      </c>
      <c r="N14" s="4">
        <v>8</v>
      </c>
      <c r="O14" s="4">
        <v>9</v>
      </c>
      <c r="P14" s="4">
        <v>10</v>
      </c>
    </row>
    <row r="15" spans="1:16" x14ac:dyDescent="0.7">
      <c r="F15" s="4" t="s">
        <v>13</v>
      </c>
      <c r="G15" s="4" t="str" cm="1">
        <f t="array" ref="G15:P15">INDEX(B20:B29,G14:P14,1)</f>
        <v>A</v>
      </c>
      <c r="H15" s="4" t="str">
        <v>B</v>
      </c>
      <c r="I15" s="4" t="str">
        <v>C</v>
      </c>
      <c r="J15" s="4" t="str">
        <v>D</v>
      </c>
      <c r="K15" s="4" t="str">
        <v>E</v>
      </c>
      <c r="L15" s="4" t="str">
        <v>F</v>
      </c>
      <c r="M15" s="4" t="str">
        <v>G</v>
      </c>
      <c r="N15" s="4" t="str">
        <v>H</v>
      </c>
      <c r="O15" s="4" t="str">
        <v>I</v>
      </c>
      <c r="P15" s="4" t="str">
        <v>J</v>
      </c>
    </row>
    <row r="16" spans="1:16" x14ac:dyDescent="0.7">
      <c r="F16" s="4" t="s">
        <v>0</v>
      </c>
      <c r="G16" s="4" t="str" cm="1">
        <f t="array" ref="G16:P16">INDEX(C20:C29,G14:P14,1)</f>
        <v>前橋市</v>
      </c>
      <c r="H16" s="4" t="str">
        <v>さいたま市</v>
      </c>
      <c r="I16" s="4" t="str">
        <v>千葉市</v>
      </c>
      <c r="J16" s="4" t="str">
        <v>東京都区部</v>
      </c>
      <c r="K16" s="4" t="str">
        <v>横浜市</v>
      </c>
      <c r="L16" s="4" t="str">
        <v>新潟市</v>
      </c>
      <c r="M16" s="4" t="str">
        <v>富山市</v>
      </c>
      <c r="N16" s="4" t="str">
        <v>金沢市</v>
      </c>
      <c r="O16" s="4" t="str">
        <v>福井市</v>
      </c>
      <c r="P16" s="4" t="str">
        <v>甲府市</v>
      </c>
    </row>
    <row r="17" spans="1:16" x14ac:dyDescent="0.7">
      <c r="F17" s="4" t="s">
        <v>1</v>
      </c>
      <c r="G17" s="4" cm="1">
        <f t="array" ref="G17:P17">INDEX(D20:D29,G14:P14,1)</f>
        <v>21619</v>
      </c>
      <c r="H17" s="4">
        <v>21368</v>
      </c>
      <c r="I17" s="4">
        <v>20389</v>
      </c>
      <c r="J17" s="4">
        <v>19942</v>
      </c>
      <c r="K17" s="4">
        <v>23158</v>
      </c>
      <c r="L17" s="4">
        <v>29639</v>
      </c>
      <c r="M17" s="4">
        <v>25462</v>
      </c>
      <c r="N17" s="4">
        <v>26316</v>
      </c>
      <c r="O17" s="4">
        <v>25835</v>
      </c>
      <c r="P17" s="4">
        <v>21576</v>
      </c>
    </row>
    <row r="18" spans="1:16" x14ac:dyDescent="0.7">
      <c r="F18" s="4" t="s">
        <v>2</v>
      </c>
      <c r="G18" s="4" cm="1">
        <f t="array" ref="G18:P18">INDEX(E20:E29,G14:P14,1)</f>
        <v>7645</v>
      </c>
      <c r="H18" s="4">
        <v>9469</v>
      </c>
      <c r="I18" s="4">
        <v>9824</v>
      </c>
      <c r="J18" s="4">
        <v>9167</v>
      </c>
      <c r="K18" s="4">
        <v>8098</v>
      </c>
      <c r="L18" s="4">
        <v>8757</v>
      </c>
      <c r="M18" s="4">
        <v>7784</v>
      </c>
      <c r="N18" s="4">
        <v>10539</v>
      </c>
      <c r="O18" s="4">
        <v>6480</v>
      </c>
      <c r="P18" s="4">
        <v>6960</v>
      </c>
    </row>
    <row r="19" spans="1:16" x14ac:dyDescent="0.7">
      <c r="A19" s="4" t="s">
        <v>26</v>
      </c>
      <c r="B19" s="4" t="s">
        <v>13</v>
      </c>
      <c r="C19" s="4" t="str">
        <f>C1</f>
        <v>都市名</v>
      </c>
      <c r="D19" s="4" t="str">
        <f>D1</f>
        <v>米</v>
      </c>
      <c r="E19" s="6" t="str">
        <f>E1</f>
        <v>ケーキ</v>
      </c>
      <c r="F19" s="4" t="s">
        <v>27</v>
      </c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7">
      <c r="A20" s="4">
        <v>1</v>
      </c>
      <c r="B20" s="5" t="s">
        <v>14</v>
      </c>
      <c r="C20" s="4" t="str">
        <f>C2</f>
        <v>前橋市</v>
      </c>
      <c r="D20" s="4">
        <f t="shared" ref="D20:E20" si="0">D2</f>
        <v>21619</v>
      </c>
      <c r="E20" s="6">
        <f t="shared" si="0"/>
        <v>7645</v>
      </c>
      <c r="F20" s="4"/>
      <c r="G20" s="4" cm="1">
        <f t="array" ref="G20:P29">IF(_xlfn.ANCHORARRAY(G15)&lt;&gt;B20:B29,((_xlfn.ANCHORARRAY(G17)-D20:D29)^2+(_xlfn.ANCHORARRAY(G18)-E20:E29)^2)^0.5,9999999)</f>
        <v>9999999</v>
      </c>
      <c r="H20" s="4">
        <v>1841.1890179989668</v>
      </c>
      <c r="I20" s="4">
        <v>2502.1872431934426</v>
      </c>
      <c r="J20" s="4">
        <v>2264.6882787703917</v>
      </c>
      <c r="K20" s="4">
        <v>1604.2848874186905</v>
      </c>
      <c r="L20" s="4">
        <v>8096.7242759031878</v>
      </c>
      <c r="M20" s="4">
        <v>3845.5129696829786</v>
      </c>
      <c r="N20" s="4">
        <v>5516.9778864882173</v>
      </c>
      <c r="O20" s="4">
        <v>4374.000571559176</v>
      </c>
      <c r="P20" s="4">
        <v>686.34830807688309</v>
      </c>
    </row>
    <row r="21" spans="1:16" x14ac:dyDescent="0.7">
      <c r="A21" s="4">
        <v>2</v>
      </c>
      <c r="B21" s="5" t="s">
        <v>16</v>
      </c>
      <c r="C21" s="4" t="str">
        <f t="shared" ref="C21:E21" si="1">C3</f>
        <v>さいたま市</v>
      </c>
      <c r="D21" s="4">
        <f t="shared" si="1"/>
        <v>21368</v>
      </c>
      <c r="E21" s="6">
        <f t="shared" si="1"/>
        <v>9469</v>
      </c>
      <c r="F21" s="4"/>
      <c r="G21" s="4">
        <v>1841.1890179989668</v>
      </c>
      <c r="H21" s="4">
        <v>9999999</v>
      </c>
      <c r="I21" s="4">
        <v>1041.3769730505855</v>
      </c>
      <c r="J21" s="4">
        <v>1457.6282104844156</v>
      </c>
      <c r="K21" s="4">
        <v>2254.7152813603761</v>
      </c>
      <c r="L21" s="4">
        <v>8301.5893056691257</v>
      </c>
      <c r="M21" s="4">
        <v>4427.1956134781303</v>
      </c>
      <c r="N21" s="4">
        <v>5062.3713810821901</v>
      </c>
      <c r="O21" s="4">
        <v>5374.7753441423019</v>
      </c>
      <c r="P21" s="4">
        <v>2517.6069987192204</v>
      </c>
    </row>
    <row r="22" spans="1:16" x14ac:dyDescent="0.7">
      <c r="A22" s="4">
        <v>3</v>
      </c>
      <c r="B22" s="5" t="s">
        <v>18</v>
      </c>
      <c r="C22" s="4" t="str">
        <f t="shared" ref="C22:E22" si="2">C4</f>
        <v>千葉市</v>
      </c>
      <c r="D22" s="4">
        <f t="shared" si="2"/>
        <v>20389</v>
      </c>
      <c r="E22" s="6">
        <f t="shared" si="2"/>
        <v>9824</v>
      </c>
      <c r="F22" s="4"/>
      <c r="G22" s="4">
        <v>2502.1872431934426</v>
      </c>
      <c r="H22" s="4">
        <v>1041.3769730505855</v>
      </c>
      <c r="I22" s="4">
        <v>9999999</v>
      </c>
      <c r="J22" s="4">
        <v>794.6433162117454</v>
      </c>
      <c r="K22" s="4">
        <v>3262.887831354305</v>
      </c>
      <c r="L22" s="4">
        <v>9311.3365850451355</v>
      </c>
      <c r="M22" s="4">
        <v>5467.8084275146293</v>
      </c>
      <c r="N22" s="4">
        <v>5969.9710217052143</v>
      </c>
      <c r="O22" s="4">
        <v>6390.7160788130777</v>
      </c>
      <c r="P22" s="4">
        <v>3100.2362813179257</v>
      </c>
    </row>
    <row r="23" spans="1:16" x14ac:dyDescent="0.7">
      <c r="A23" s="4">
        <v>4</v>
      </c>
      <c r="B23" s="5" t="s">
        <v>20</v>
      </c>
      <c r="C23" s="4" t="str">
        <f t="shared" ref="C23:E23" si="3">C5</f>
        <v>東京都区部</v>
      </c>
      <c r="D23" s="4">
        <f t="shared" si="3"/>
        <v>19942</v>
      </c>
      <c r="E23" s="6">
        <f t="shared" si="3"/>
        <v>9167</v>
      </c>
      <c r="F23" s="4"/>
      <c r="G23" s="4">
        <v>2264.6882787703917</v>
      </c>
      <c r="H23" s="4">
        <v>1457.6282104844156</v>
      </c>
      <c r="I23" s="4">
        <v>794.6433162117454</v>
      </c>
      <c r="J23" s="4">
        <v>9999999</v>
      </c>
      <c r="K23" s="4">
        <v>3389.014163440454</v>
      </c>
      <c r="L23" s="4">
        <v>9705.6637588575049</v>
      </c>
      <c r="M23" s="4">
        <v>5690.6141144871171</v>
      </c>
      <c r="N23" s="4">
        <v>6519.9892637948415</v>
      </c>
      <c r="O23" s="4">
        <v>6476.6826385117865</v>
      </c>
      <c r="P23" s="4">
        <v>2746.052621491438</v>
      </c>
    </row>
    <row r="24" spans="1:16" x14ac:dyDescent="0.7">
      <c r="A24" s="4">
        <v>5</v>
      </c>
      <c r="B24" s="5" t="s">
        <v>22</v>
      </c>
      <c r="C24" s="4" t="str">
        <f t="shared" ref="C24:E24" si="4">C6</f>
        <v>横浜市</v>
      </c>
      <c r="D24" s="4">
        <f t="shared" si="4"/>
        <v>23158</v>
      </c>
      <c r="E24" s="6">
        <f t="shared" si="4"/>
        <v>8098</v>
      </c>
      <c r="F24" s="4"/>
      <c r="G24" s="4">
        <v>1604.2848874186905</v>
      </c>
      <c r="H24" s="4">
        <v>2254.7152813603761</v>
      </c>
      <c r="I24" s="4">
        <v>3262.887831354305</v>
      </c>
      <c r="J24" s="4">
        <v>3389.014163440454</v>
      </c>
      <c r="K24" s="4">
        <v>9999999</v>
      </c>
      <c r="L24" s="4">
        <v>6514.4180093082759</v>
      </c>
      <c r="M24" s="4">
        <v>2325.2982604388626</v>
      </c>
      <c r="N24" s="4">
        <v>3991.4214260085341</v>
      </c>
      <c r="O24" s="4">
        <v>3127.9790600322117</v>
      </c>
      <c r="P24" s="4">
        <v>1948.786288950125</v>
      </c>
    </row>
    <row r="25" spans="1:16" x14ac:dyDescent="0.7">
      <c r="A25" s="4">
        <v>6</v>
      </c>
      <c r="B25" s="5" t="s">
        <v>24</v>
      </c>
      <c r="C25" s="4" t="str">
        <f t="shared" ref="C25:E25" si="5">C7</f>
        <v>新潟市</v>
      </c>
      <c r="D25" s="4">
        <f t="shared" si="5"/>
        <v>29639</v>
      </c>
      <c r="E25" s="6">
        <f t="shared" si="5"/>
        <v>8757</v>
      </c>
      <c r="F25" s="4"/>
      <c r="G25" s="4">
        <v>8096.7242759031878</v>
      </c>
      <c r="H25" s="4">
        <v>8301.5893056691257</v>
      </c>
      <c r="I25" s="4">
        <v>9311.3365850451355</v>
      </c>
      <c r="J25" s="4">
        <v>9705.6637588575049</v>
      </c>
      <c r="K25" s="4">
        <v>6514.4180093082759</v>
      </c>
      <c r="L25" s="4">
        <v>9999999</v>
      </c>
      <c r="M25" s="4">
        <v>4288.8294440324853</v>
      </c>
      <c r="N25" s="4">
        <v>3770.6568393318425</v>
      </c>
      <c r="O25" s="4">
        <v>4433.4123426543574</v>
      </c>
      <c r="P25" s="4">
        <v>8260.8218719447032</v>
      </c>
    </row>
    <row r="26" spans="1:16" x14ac:dyDescent="0.7">
      <c r="A26" s="4">
        <v>7</v>
      </c>
      <c r="B26" s="5" t="s">
        <v>29</v>
      </c>
      <c r="C26" s="4" t="str">
        <f t="shared" ref="C26:E26" si="6">C8</f>
        <v>富山市</v>
      </c>
      <c r="D26" s="4">
        <f t="shared" si="6"/>
        <v>25462</v>
      </c>
      <c r="E26" s="6">
        <f t="shared" si="6"/>
        <v>7784</v>
      </c>
      <c r="F26" s="4"/>
      <c r="G26" s="4">
        <v>3845.5129696829786</v>
      </c>
      <c r="H26" s="4">
        <v>4427.1956134781303</v>
      </c>
      <c r="I26" s="4">
        <v>5467.8084275146293</v>
      </c>
      <c r="J26" s="4">
        <v>5690.6141144871171</v>
      </c>
      <c r="K26" s="4">
        <v>2325.2982604388626</v>
      </c>
      <c r="L26" s="4">
        <v>4288.8294440324853</v>
      </c>
      <c r="M26" s="4">
        <v>9999999</v>
      </c>
      <c r="N26" s="4">
        <v>2884.3267845374248</v>
      </c>
      <c r="O26" s="4">
        <v>1356.2982710303806</v>
      </c>
      <c r="P26" s="4">
        <v>3972.4012888931552</v>
      </c>
    </row>
    <row r="27" spans="1:16" x14ac:dyDescent="0.7">
      <c r="A27" s="4">
        <v>8</v>
      </c>
      <c r="B27" s="5" t="s">
        <v>31</v>
      </c>
      <c r="C27" s="4" t="str">
        <f t="shared" ref="C27:E27" si="7">C9</f>
        <v>金沢市</v>
      </c>
      <c r="D27" s="4">
        <f t="shared" si="7"/>
        <v>26316</v>
      </c>
      <c r="E27" s="6">
        <f t="shared" si="7"/>
        <v>10539</v>
      </c>
      <c r="F27" s="4"/>
      <c r="G27" s="4">
        <v>5516.9778864882173</v>
      </c>
      <c r="H27" s="4">
        <v>5062.3713810821901</v>
      </c>
      <c r="I27" s="4">
        <v>5969.9710217052143</v>
      </c>
      <c r="J27" s="4">
        <v>6519.9892637948415</v>
      </c>
      <c r="K27" s="4">
        <v>3991.4214260085341</v>
      </c>
      <c r="L27" s="4">
        <v>3770.6568393318425</v>
      </c>
      <c r="M27" s="4">
        <v>2884.3267845374248</v>
      </c>
      <c r="N27" s="4">
        <v>9999999</v>
      </c>
      <c r="O27" s="4">
        <v>4087.4003963399523</v>
      </c>
      <c r="P27" s="4">
        <v>5939.4310333566464</v>
      </c>
    </row>
    <row r="28" spans="1:16" x14ac:dyDescent="0.7">
      <c r="A28" s="4">
        <v>9</v>
      </c>
      <c r="B28" s="5" t="s">
        <v>33</v>
      </c>
      <c r="C28" s="4" t="str">
        <f t="shared" ref="C28:E28" si="8">C10</f>
        <v>福井市</v>
      </c>
      <c r="D28" s="4">
        <f t="shared" si="8"/>
        <v>25835</v>
      </c>
      <c r="E28" s="6">
        <f t="shared" si="8"/>
        <v>6480</v>
      </c>
      <c r="F28" s="4"/>
      <c r="G28" s="4">
        <v>4374.000571559176</v>
      </c>
      <c r="H28" s="4">
        <v>5374.7753441423019</v>
      </c>
      <c r="I28" s="4">
        <v>6390.7160788130777</v>
      </c>
      <c r="J28" s="4">
        <v>6476.6826385117865</v>
      </c>
      <c r="K28" s="4">
        <v>3127.9790600322117</v>
      </c>
      <c r="L28" s="4">
        <v>4433.4123426543574</v>
      </c>
      <c r="M28" s="4">
        <v>1356.2982710303806</v>
      </c>
      <c r="N28" s="4">
        <v>4087.4003963399523</v>
      </c>
      <c r="O28" s="4">
        <v>9999999</v>
      </c>
      <c r="P28" s="4">
        <v>4285.9632522923011</v>
      </c>
    </row>
    <row r="29" spans="1:16" x14ac:dyDescent="0.7">
      <c r="A29" s="4">
        <v>10</v>
      </c>
      <c r="B29" s="5" t="s">
        <v>35</v>
      </c>
      <c r="C29" s="4" t="str">
        <f t="shared" ref="C29:E29" si="9">C11</f>
        <v>甲府市</v>
      </c>
      <c r="D29" s="4">
        <f t="shared" si="9"/>
        <v>21576</v>
      </c>
      <c r="E29" s="6">
        <f t="shared" si="9"/>
        <v>6960</v>
      </c>
      <c r="F29" s="4"/>
      <c r="G29" s="4">
        <v>686.34830807688309</v>
      </c>
      <c r="H29" s="4">
        <v>2517.6069987192204</v>
      </c>
      <c r="I29" s="4">
        <v>3100.2362813179257</v>
      </c>
      <c r="J29" s="4">
        <v>2746.052621491438</v>
      </c>
      <c r="K29" s="4">
        <v>1948.786288950125</v>
      </c>
      <c r="L29" s="4">
        <v>8260.8218719447032</v>
      </c>
      <c r="M29" s="4">
        <v>3972.4012888931552</v>
      </c>
      <c r="N29" s="4">
        <v>5939.4310333566464</v>
      </c>
      <c r="O29" s="4">
        <v>4285.9632522923011</v>
      </c>
      <c r="P29" s="4">
        <v>9999999</v>
      </c>
    </row>
    <row r="31" spans="1:16" x14ac:dyDescent="0.7">
      <c r="F31" t="s">
        <v>28</v>
      </c>
      <c r="G31">
        <f>MIN(_xlfn.ANCHORARRAY(G20))</f>
        <v>686.34830807688309</v>
      </c>
    </row>
    <row r="32" spans="1:16" x14ac:dyDescent="0.7">
      <c r="A32" t="s">
        <v>42</v>
      </c>
    </row>
    <row r="33" spans="1:12" x14ac:dyDescent="0.7">
      <c r="A33" t="s">
        <v>37</v>
      </c>
      <c r="B33" s="2">
        <v>1</v>
      </c>
      <c r="C33" s="2">
        <f>B33+1</f>
        <v>2</v>
      </c>
      <c r="D33" s="2">
        <f t="shared" ref="D33:J33" si="10">C33+1</f>
        <v>3</v>
      </c>
      <c r="E33" s="2">
        <f t="shared" si="10"/>
        <v>4</v>
      </c>
      <c r="F33" s="2">
        <f t="shared" si="10"/>
        <v>5</v>
      </c>
      <c r="G33" s="2">
        <f t="shared" si="10"/>
        <v>6</v>
      </c>
      <c r="H33" s="2">
        <f t="shared" si="10"/>
        <v>7</v>
      </c>
      <c r="I33" s="2">
        <f t="shared" si="10"/>
        <v>8</v>
      </c>
      <c r="J33" s="2">
        <f t="shared" si="10"/>
        <v>9</v>
      </c>
    </row>
    <row r="34" spans="1:12" x14ac:dyDescent="0.7">
      <c r="A34" t="s">
        <v>38</v>
      </c>
      <c r="B34" s="2"/>
      <c r="C34" s="2"/>
      <c r="D34" s="2"/>
      <c r="E34" s="2"/>
      <c r="F34" s="2"/>
      <c r="G34" s="2"/>
      <c r="H34" s="2"/>
      <c r="I34" s="2"/>
      <c r="J34" s="2"/>
    </row>
    <row r="35" spans="1:12" ht="18" thickBot="1" x14ac:dyDescent="0.75">
      <c r="A35" s="1" t="s">
        <v>39</v>
      </c>
      <c r="B35" s="3"/>
      <c r="C35" s="3"/>
      <c r="D35" s="3"/>
      <c r="E35" s="3"/>
      <c r="F35" s="3"/>
      <c r="G35" s="3"/>
      <c r="H35" s="3"/>
      <c r="I35" s="3"/>
      <c r="J35" s="3"/>
      <c r="K35" s="1"/>
      <c r="L35" s="1"/>
    </row>
    <row r="36" spans="1:12" x14ac:dyDescent="0.7">
      <c r="A36" s="23" t="s">
        <v>13</v>
      </c>
      <c r="B36" s="22"/>
      <c r="C36" s="22"/>
      <c r="D36" s="22"/>
      <c r="E36" s="22"/>
      <c r="F36" s="22"/>
      <c r="G36" s="22"/>
      <c r="H36" s="22"/>
      <c r="I36" s="22"/>
      <c r="J36" s="22"/>
    </row>
    <row r="37" spans="1:12" x14ac:dyDescent="0.7">
      <c r="A37" s="24"/>
      <c r="B37" s="22"/>
      <c r="C37" s="22"/>
      <c r="D37" s="22"/>
      <c r="E37" s="22"/>
      <c r="F37" s="22"/>
      <c r="G37" s="22"/>
      <c r="H37" s="22"/>
      <c r="I37" s="22"/>
      <c r="J37" s="22"/>
    </row>
    <row r="38" spans="1:12" x14ac:dyDescent="0.7">
      <c r="A38" s="24"/>
      <c r="B38" s="22"/>
      <c r="C38" s="22"/>
      <c r="D38" s="22"/>
      <c r="E38" s="22"/>
      <c r="F38" s="22"/>
      <c r="G38" s="22"/>
      <c r="H38" s="22"/>
      <c r="I38" s="22"/>
      <c r="J38" s="22"/>
    </row>
    <row r="39" spans="1:12" x14ac:dyDescent="0.7">
      <c r="A39" s="24"/>
      <c r="B39" s="22"/>
      <c r="C39" s="22"/>
      <c r="D39" s="22"/>
      <c r="E39" s="22"/>
      <c r="F39" s="22"/>
      <c r="G39" s="22"/>
      <c r="H39" s="22"/>
      <c r="I39" s="22"/>
      <c r="J39" s="22"/>
    </row>
    <row r="40" spans="1:12" x14ac:dyDescent="0.7">
      <c r="A40" s="24"/>
      <c r="B40" s="22"/>
      <c r="C40" s="22"/>
      <c r="D40" s="22"/>
      <c r="E40" s="22"/>
      <c r="F40" s="22"/>
      <c r="G40" s="22"/>
      <c r="H40" s="22"/>
      <c r="I40" s="22"/>
      <c r="J40" s="22"/>
    </row>
    <row r="41" spans="1:12" x14ac:dyDescent="0.7">
      <c r="A41" s="24"/>
      <c r="B41" s="22"/>
      <c r="C41" s="22"/>
      <c r="D41" s="22"/>
      <c r="E41" s="22"/>
      <c r="F41" s="22"/>
      <c r="G41" s="22"/>
      <c r="H41" s="22"/>
      <c r="I41" s="22"/>
      <c r="J41" s="22"/>
    </row>
    <row r="42" spans="1:12" x14ac:dyDescent="0.7">
      <c r="A42" s="24"/>
      <c r="B42" s="22"/>
      <c r="C42" s="22"/>
      <c r="D42" s="22"/>
      <c r="E42" s="22"/>
      <c r="F42" s="22"/>
      <c r="G42" s="22"/>
      <c r="H42" s="22"/>
      <c r="I42" s="22"/>
      <c r="J42" s="22"/>
    </row>
    <row r="43" spans="1:12" x14ac:dyDescent="0.7">
      <c r="A43" s="24"/>
      <c r="B43" s="22"/>
      <c r="C43" s="22"/>
      <c r="D43" s="22"/>
      <c r="E43" s="22"/>
      <c r="F43" s="22"/>
      <c r="G43" s="22"/>
      <c r="H43" s="22"/>
      <c r="I43" s="22"/>
      <c r="J43" s="22"/>
    </row>
    <row r="44" spans="1:12" x14ac:dyDescent="0.7">
      <c r="A44" s="24"/>
      <c r="B44" s="22"/>
      <c r="C44" s="22"/>
      <c r="D44" s="22"/>
      <c r="E44" s="22"/>
      <c r="F44" s="22"/>
      <c r="G44" s="22"/>
      <c r="H44" s="22"/>
      <c r="I44" s="22"/>
      <c r="J44" s="22"/>
    </row>
    <row r="45" spans="1:12" x14ac:dyDescent="0.7">
      <c r="A45" s="24"/>
      <c r="B45" s="22"/>
      <c r="C45" s="22"/>
      <c r="D45" s="22"/>
      <c r="E45" s="22"/>
      <c r="F45" s="22"/>
      <c r="G45" s="22"/>
      <c r="H45" s="22"/>
      <c r="I45" s="22"/>
      <c r="J45" s="22"/>
    </row>
    <row r="46" spans="1:12" x14ac:dyDescent="0.7">
      <c r="A46" s="21" t="s">
        <v>43</v>
      </c>
      <c r="B46">
        <f>10-B33</f>
        <v>9</v>
      </c>
      <c r="C46">
        <f t="shared" ref="C46:J46" si="11">10-C33</f>
        <v>8</v>
      </c>
      <c r="D46">
        <f t="shared" si="11"/>
        <v>7</v>
      </c>
      <c r="E46">
        <f t="shared" si="11"/>
        <v>6</v>
      </c>
      <c r="F46">
        <f t="shared" si="11"/>
        <v>5</v>
      </c>
      <c r="G46">
        <f t="shared" si="11"/>
        <v>4</v>
      </c>
      <c r="H46">
        <f t="shared" si="11"/>
        <v>3</v>
      </c>
      <c r="I46">
        <f t="shared" si="11"/>
        <v>2</v>
      </c>
      <c r="J46">
        <f t="shared" si="11"/>
        <v>1</v>
      </c>
    </row>
    <row r="47" spans="1:12" x14ac:dyDescent="0.7">
      <c r="A47" s="21" t="s">
        <v>44</v>
      </c>
    </row>
    <row r="48" spans="1:12" x14ac:dyDescent="0.7">
      <c r="A48" s="21" t="s">
        <v>14</v>
      </c>
      <c r="B48" cm="1">
        <f t="array" ref="B48:B57">COUNTIF(B36:B45,$A48:$A57)</f>
        <v>0</v>
      </c>
      <c r="C48" cm="1">
        <f t="array" ref="C48:C57">COUNTIF(C36:C45,$A48:$A57)</f>
        <v>0</v>
      </c>
      <c r="D48" cm="1">
        <f t="array" ref="D48:D57">COUNTIF(D36:D45,$A48:$A57)</f>
        <v>0</v>
      </c>
      <c r="E48" cm="1">
        <f t="array" ref="E48:E57">COUNTIF(E36:E45,$A48:$A57)</f>
        <v>0</v>
      </c>
      <c r="F48" cm="1">
        <f t="array" ref="F48:F57">COUNTIF(F36:F45,$A48:$A57)</f>
        <v>0</v>
      </c>
      <c r="G48" cm="1">
        <f t="array" ref="G48:G57">COUNTIF(G36:G45,$A48:$A57)</f>
        <v>0</v>
      </c>
      <c r="H48" cm="1">
        <f t="array" ref="H48:H57">COUNTIF(H36:H45,$A48:$A57)</f>
        <v>0</v>
      </c>
      <c r="I48" cm="1">
        <f t="array" ref="I48:I57">COUNTIF(I36:I45,$A48:$A57)</f>
        <v>0</v>
      </c>
      <c r="J48" cm="1">
        <f t="array" ref="J48:J57">COUNTIF(J36:J45,$A48:$A57)</f>
        <v>0</v>
      </c>
    </row>
    <row r="49" spans="1:10" x14ac:dyDescent="0.7">
      <c r="A49" t="s">
        <v>16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</row>
    <row r="50" spans="1:10" x14ac:dyDescent="0.7">
      <c r="A50" t="s">
        <v>18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</row>
    <row r="51" spans="1:10" x14ac:dyDescent="0.7">
      <c r="A51" t="s">
        <v>20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 spans="1:10" x14ac:dyDescent="0.7">
      <c r="A52" t="s">
        <v>22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</row>
    <row r="53" spans="1:10" x14ac:dyDescent="0.7">
      <c r="A53" t="s">
        <v>24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</row>
    <row r="54" spans="1:10" x14ac:dyDescent="0.7">
      <c r="A54" t="s">
        <v>29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</row>
    <row r="55" spans="1:10" x14ac:dyDescent="0.7">
      <c r="A55" t="s">
        <v>31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</row>
    <row r="56" spans="1:10" x14ac:dyDescent="0.7">
      <c r="A56" t="s">
        <v>33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</row>
    <row r="57" spans="1:10" x14ac:dyDescent="0.7">
      <c r="A57" t="s">
        <v>35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</row>
  </sheetData>
  <mergeCells count="1">
    <mergeCell ref="A36:A45"/>
  </mergeCells>
  <phoneticPr fontId="1"/>
  <conditionalFormatting sqref="G20:P29">
    <cfRule type="cellIs" dxfId="0" priority="1" operator="equal">
      <formula>$G$31</formula>
    </cfRule>
  </conditionalFormatting>
  <pageMargins left="0.7" right="0.7" top="0.75" bottom="0.75" header="0.3" footer="0.3"/>
  <pageSetup paperSize="12" scale="73" orientation="landscape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2518-5024-4972-9205-E2998F6653B4}">
  <dimension ref="G5:AI17"/>
  <sheetViews>
    <sheetView workbookViewId="0">
      <selection activeCell="AA23" sqref="AA23"/>
    </sheetView>
  </sheetViews>
  <sheetFormatPr defaultColWidth="3.5625" defaultRowHeight="17.649999999999999" x14ac:dyDescent="0.7"/>
  <sheetData>
    <row r="5" spans="7:35" x14ac:dyDescent="0.7">
      <c r="P5" s="17"/>
    </row>
    <row r="6" spans="7:35" ht="18" thickBot="1" x14ac:dyDescent="0.75">
      <c r="H6" s="7"/>
      <c r="I6" s="7"/>
      <c r="J6" s="7"/>
      <c r="K6" s="7"/>
      <c r="L6" s="7"/>
      <c r="M6" s="7"/>
      <c r="N6" s="7"/>
      <c r="O6" s="7"/>
      <c r="P6" s="18"/>
      <c r="Q6" s="7"/>
      <c r="R6" s="7"/>
    </row>
    <row r="7" spans="7:35" ht="18.399999999999999" thickTop="1" thickBot="1" x14ac:dyDescent="0.75">
      <c r="G7" s="17"/>
      <c r="K7" s="7"/>
      <c r="L7" s="7"/>
      <c r="M7" s="7"/>
      <c r="N7" s="7"/>
      <c r="O7" s="7"/>
      <c r="P7" s="7"/>
      <c r="Q7" s="7"/>
      <c r="R7" s="7"/>
      <c r="S7" s="10"/>
      <c r="T7" s="7"/>
      <c r="U7" s="7"/>
      <c r="V7" s="7"/>
      <c r="W7" s="7"/>
      <c r="X7" s="7"/>
      <c r="Y7" s="7"/>
      <c r="Z7" s="7"/>
      <c r="AA7" s="7"/>
    </row>
    <row r="8" spans="7:35" ht="18.399999999999999" thickTop="1" thickBot="1" x14ac:dyDescent="0.75">
      <c r="G8" s="17"/>
      <c r="J8" s="17"/>
      <c r="U8" s="7"/>
      <c r="V8" s="7"/>
      <c r="X8" s="7"/>
      <c r="Z8" s="7"/>
      <c r="AA8" s="7"/>
      <c r="AB8" s="10"/>
      <c r="AD8" s="7"/>
      <c r="AE8" s="7"/>
    </row>
    <row r="9" spans="7:35" ht="18.399999999999999" thickTop="1" thickBot="1" x14ac:dyDescent="0.75">
      <c r="G9" s="17"/>
      <c r="J9" s="17"/>
      <c r="P9" s="7"/>
      <c r="Q9" s="7"/>
      <c r="R9" s="7"/>
      <c r="S9" s="7"/>
      <c r="T9" s="7"/>
      <c r="U9" s="10"/>
      <c r="V9" s="7"/>
      <c r="W9" s="19"/>
      <c r="X9" s="7"/>
      <c r="Y9" s="19"/>
      <c r="Z9" s="7"/>
      <c r="AB9" s="8"/>
      <c r="AC9" s="8"/>
      <c r="AF9" s="8"/>
      <c r="AG9" s="9"/>
      <c r="AH9" s="15"/>
    </row>
    <row r="10" spans="7:35" ht="18.399999999999999" thickTop="1" thickBot="1" x14ac:dyDescent="0.75">
      <c r="G10" s="17"/>
      <c r="J10" s="17"/>
      <c r="O10" s="18"/>
      <c r="P10" s="7"/>
      <c r="AA10" s="15"/>
      <c r="AH10" s="15"/>
    </row>
    <row r="11" spans="7:35" ht="18.399999999999999" thickTop="1" thickBot="1" x14ac:dyDescent="0.75">
      <c r="G11" s="17"/>
      <c r="J11" s="17"/>
      <c r="M11" s="17"/>
      <c r="N11" s="16"/>
      <c r="O11" s="8"/>
      <c r="Q11" s="9"/>
      <c r="R11" s="15"/>
      <c r="AA11" s="15"/>
      <c r="AG11" s="18"/>
    </row>
    <row r="12" spans="7:35" ht="18.399999999999999" thickTop="1" thickBot="1" x14ac:dyDescent="0.75">
      <c r="G12" s="17"/>
      <c r="J12" s="17"/>
      <c r="M12" s="17"/>
      <c r="R12" s="15"/>
      <c r="Y12" s="7"/>
      <c r="AA12" s="10"/>
      <c r="AB12" s="7"/>
      <c r="AE12" s="17"/>
      <c r="AF12" s="16"/>
      <c r="AG12" s="8"/>
      <c r="AH12" s="9"/>
    </row>
    <row r="13" spans="7:35" ht="18.399999999999999" thickTop="1" thickBot="1" x14ac:dyDescent="0.75">
      <c r="G13" s="17"/>
      <c r="J13" s="17"/>
      <c r="M13" s="17"/>
      <c r="R13" s="15"/>
      <c r="X13" s="18"/>
      <c r="Y13" s="7"/>
      <c r="Z13" s="8"/>
      <c r="AC13" s="15"/>
      <c r="AE13" s="17"/>
      <c r="AH13" s="17"/>
    </row>
    <row r="14" spans="7:35" ht="18.399999999999999" thickTop="1" thickBot="1" x14ac:dyDescent="0.75">
      <c r="G14" s="17"/>
      <c r="J14" s="17"/>
      <c r="M14" s="17"/>
      <c r="R14" s="10"/>
      <c r="S14" s="7"/>
      <c r="W14" s="16"/>
      <c r="Y14" s="9"/>
      <c r="AC14" s="15"/>
      <c r="AE14" s="17"/>
      <c r="AH14" s="17"/>
    </row>
    <row r="15" spans="7:35" ht="18.399999999999999" thickTop="1" thickBot="1" x14ac:dyDescent="0.75">
      <c r="G15" s="14"/>
      <c r="H15" s="11"/>
      <c r="J15" s="14"/>
      <c r="K15" s="11"/>
      <c r="M15" s="14"/>
      <c r="Q15" s="13"/>
      <c r="R15" s="8"/>
      <c r="T15" s="12"/>
      <c r="V15" s="14"/>
      <c r="Y15" s="14"/>
      <c r="AC15" s="12"/>
      <c r="AE15" s="14"/>
      <c r="AH15" s="14"/>
    </row>
    <row r="16" spans="7:35" ht="10.9" customHeight="1" x14ac:dyDescent="0.7">
      <c r="G16" s="25" t="s">
        <v>25</v>
      </c>
      <c r="H16" s="26"/>
      <c r="I16" s="20"/>
      <c r="J16" s="25" t="s">
        <v>32</v>
      </c>
      <c r="K16" s="26"/>
      <c r="L16" s="20"/>
      <c r="M16" s="25" t="s">
        <v>23</v>
      </c>
      <c r="N16" s="26"/>
      <c r="O16" s="20"/>
      <c r="P16" s="25" t="s">
        <v>36</v>
      </c>
      <c r="Q16" s="26"/>
      <c r="R16" s="20"/>
      <c r="S16" s="25" t="s">
        <v>15</v>
      </c>
      <c r="T16" s="26"/>
      <c r="U16" s="20"/>
      <c r="V16" s="25" t="s">
        <v>19</v>
      </c>
      <c r="W16" s="26"/>
      <c r="X16" s="20"/>
      <c r="Y16" s="25" t="s">
        <v>21</v>
      </c>
      <c r="Z16" s="26"/>
      <c r="AA16" s="20"/>
      <c r="AB16" s="25" t="s">
        <v>17</v>
      </c>
      <c r="AC16" s="26"/>
      <c r="AD16" s="20"/>
      <c r="AE16" s="25" t="s">
        <v>34</v>
      </c>
      <c r="AF16" s="26"/>
      <c r="AG16" s="20"/>
      <c r="AH16" s="25" t="s">
        <v>30</v>
      </c>
      <c r="AI16" s="26"/>
    </row>
    <row r="17" spans="7:35" ht="10.15" customHeight="1" thickBot="1" x14ac:dyDescent="0.75">
      <c r="G17" s="27"/>
      <c r="H17" s="28"/>
      <c r="I17" s="20"/>
      <c r="J17" s="27"/>
      <c r="K17" s="28"/>
      <c r="L17" s="20"/>
      <c r="M17" s="27"/>
      <c r="N17" s="28"/>
      <c r="O17" s="20"/>
      <c r="P17" s="27"/>
      <c r="Q17" s="28"/>
      <c r="R17" s="20"/>
      <c r="S17" s="27"/>
      <c r="T17" s="28"/>
      <c r="U17" s="20"/>
      <c r="V17" s="27"/>
      <c r="W17" s="28"/>
      <c r="X17" s="20"/>
      <c r="Y17" s="27"/>
      <c r="Z17" s="28"/>
      <c r="AA17" s="20"/>
      <c r="AB17" s="27"/>
      <c r="AC17" s="28"/>
      <c r="AD17" s="20"/>
      <c r="AE17" s="27"/>
      <c r="AF17" s="28"/>
      <c r="AG17" s="20"/>
      <c r="AH17" s="27"/>
      <c r="AI17" s="28"/>
    </row>
  </sheetData>
  <mergeCells count="10">
    <mergeCell ref="Y16:Z17"/>
    <mergeCell ref="AB16:AC17"/>
    <mergeCell ref="AE16:AF17"/>
    <mergeCell ref="AH16:AI17"/>
    <mergeCell ref="G16:H17"/>
    <mergeCell ref="J16:K17"/>
    <mergeCell ref="M16:N17"/>
    <mergeCell ref="P16:Q17"/>
    <mergeCell ref="S16:T17"/>
    <mergeCell ref="V16:W17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a2e43ea-c3cd-4182-ae4a-bdd4b5a91ad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A119B43BA3B0D41B451FAD8817322B6" ma:contentTypeVersion="15" ma:contentTypeDescription="新しいドキュメントを作成します。" ma:contentTypeScope="" ma:versionID="7df01e0e7bb1e672d35831e18e46abea">
  <xsd:schema xmlns:xsd="http://www.w3.org/2001/XMLSchema" xmlns:xs="http://www.w3.org/2001/XMLSchema" xmlns:p="http://schemas.microsoft.com/office/2006/metadata/properties" xmlns:ns3="aa2e43ea-c3cd-4182-ae4a-bdd4b5a91adf" xmlns:ns4="742d7d0d-5b42-48a0-9323-f67a0b1089a8" targetNamespace="http://schemas.microsoft.com/office/2006/metadata/properties" ma:root="true" ma:fieldsID="76393caffd5949f5ab2a1f50238a0ce0" ns3:_="" ns4:_="">
    <xsd:import namespace="aa2e43ea-c3cd-4182-ae4a-bdd4b5a91adf"/>
    <xsd:import namespace="742d7d0d-5b42-48a0-9323-f67a0b1089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e43ea-c3cd-4182-ae4a-bdd4b5a91a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d7d0d-5b42-48a0-9323-f67a0b1089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2C83C3-FAEE-4552-A1FD-DD71558E9B36}">
  <ds:schemaRefs>
    <ds:schemaRef ds:uri="http://schemas.microsoft.com/office/2006/documentManagement/types"/>
    <ds:schemaRef ds:uri="http://purl.org/dc/elements/1.1/"/>
    <ds:schemaRef ds:uri="aa2e43ea-c3cd-4182-ae4a-bdd4b5a91adf"/>
    <ds:schemaRef ds:uri="http://schemas.openxmlformats.org/package/2006/metadata/core-properties"/>
    <ds:schemaRef ds:uri="http://www.w3.org/XML/1998/namespace"/>
    <ds:schemaRef ds:uri="742d7d0d-5b42-48a0-9323-f67a0b1089a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1A31B1C-0978-40E5-93D0-534C09935B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e43ea-c3cd-4182-ae4a-bdd4b5a91adf"/>
    <ds:schemaRef ds:uri="742d7d0d-5b42-48a0-9323-f67a0b1089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183CC6-C4A5-4DE9-B440-555C24234A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クラスタリング</vt:lpstr>
      <vt:lpstr>樹形図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高萩栄一郎</dc:creator>
  <cp:lastModifiedBy>高萩　栄一郎</cp:lastModifiedBy>
  <cp:lastPrinted>2023-08-31T05:57:50Z</cp:lastPrinted>
  <dcterms:created xsi:type="dcterms:W3CDTF">2023-08-31T04:39:23Z</dcterms:created>
  <dcterms:modified xsi:type="dcterms:W3CDTF">2023-09-22T04:28:01Z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0x0101007A119B43BA3B0D41B451FAD8817322B6</vt:lpwstr>
  </property>
</Properties>
</file>